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ome\Bureau\"/>
    </mc:Choice>
  </mc:AlternateContent>
  <xr:revisionPtr revIDLastSave="0" documentId="13_ncr:1_{C449062B-6D50-4423-A2A5-04543B3942C5}" xr6:coauthVersionLast="47" xr6:coauthVersionMax="47" xr10:uidLastSave="{00000000-0000-0000-0000-000000000000}"/>
  <bookViews>
    <workbookView xWindow="-120" yWindow="-120" windowWidth="29040" windowHeight="15930" xr2:uid="{BE210A4E-4D40-4622-B0D9-81D52A40A90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1" l="1"/>
  <c r="G16" i="1" s="1"/>
  <c r="F17" i="1"/>
  <c r="G17" i="1" s="1"/>
  <c r="F4" i="1"/>
  <c r="G4" i="1" s="1"/>
  <c r="D3" i="1"/>
  <c r="D4" i="1"/>
  <c r="D5" i="1"/>
  <c r="D6" i="1"/>
  <c r="F5" i="1" s="1"/>
  <c r="G5" i="1" s="1"/>
  <c r="D7" i="1"/>
  <c r="F6" i="1" s="1"/>
  <c r="G6" i="1" s="1"/>
  <c r="D8" i="1"/>
  <c r="F7" i="1" s="1"/>
  <c r="G7" i="1" s="1"/>
  <c r="D9" i="1"/>
  <c r="F8" i="1" s="1"/>
  <c r="G8" i="1" s="1"/>
  <c r="D10" i="1"/>
  <c r="F9" i="1" s="1"/>
  <c r="G9" i="1" s="1"/>
  <c r="I9" i="1" s="1"/>
  <c r="D11" i="1"/>
  <c r="F10" i="1" s="1"/>
  <c r="G10" i="1" s="1"/>
  <c r="D12" i="1"/>
  <c r="F11" i="1" s="1"/>
  <c r="G11" i="1" s="1"/>
  <c r="D13" i="1"/>
  <c r="F14" i="1" s="1"/>
  <c r="G14" i="1" s="1"/>
  <c r="D14" i="1"/>
  <c r="F13" i="1" s="1"/>
  <c r="G13" i="1" s="1"/>
  <c r="D15" i="1"/>
  <c r="D16" i="1"/>
  <c r="D17" i="1"/>
  <c r="D18" i="1"/>
  <c r="H18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3" i="1"/>
  <c r="F12" i="1" l="1"/>
  <c r="G12" i="1" s="1"/>
  <c r="I12" i="1" s="1"/>
  <c r="F15" i="1"/>
  <c r="G15" i="1" s="1"/>
  <c r="I8" i="1"/>
  <c r="I15" i="1"/>
  <c r="I14" i="1"/>
  <c r="I13" i="1"/>
  <c r="I11" i="1"/>
  <c r="I7" i="1"/>
  <c r="I6" i="1"/>
  <c r="I5" i="1"/>
  <c r="I4" i="1"/>
  <c r="I17" i="1"/>
  <c r="I16" i="1"/>
  <c r="I10" i="1"/>
</calcChain>
</file>

<file path=xl/sharedStrings.xml><?xml version="1.0" encoding="utf-8"?>
<sst xmlns="http://schemas.openxmlformats.org/spreadsheetml/2006/main" count="18" uniqueCount="13">
  <si>
    <t>t</t>
  </si>
  <si>
    <t>x</t>
  </si>
  <si>
    <t>y</t>
  </si>
  <si>
    <t>s</t>
  </si>
  <si>
    <t>m</t>
  </si>
  <si>
    <t>Ec</t>
  </si>
  <si>
    <t>J</t>
  </si>
  <si>
    <t>Epp</t>
  </si>
  <si>
    <t>Em</t>
  </si>
  <si>
    <t>vx</t>
  </si>
  <si>
    <t>vy</t>
  </si>
  <si>
    <t>m/s</t>
  </si>
  <si>
    <t>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</si>
</sst>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0"/>
  </numFmts>
  <fonts count="2" x14ac:knownFonts="1"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2" borderId="0" xfId="0" applyFill="1" applyAlignment="1">
      <alignment horizontal="center"/>
    </xf>
    <xf numFmtId="167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Énergie de la balle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Énergie cinétique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Feuil1!$A$4:$A$17</c:f>
              <c:numCache>
                <c:formatCode>General</c:formatCode>
                <c:ptCount val="14"/>
                <c:pt idx="0">
                  <c:v>0.6</c:v>
                </c:pt>
                <c:pt idx="1">
                  <c:v>0.64</c:v>
                </c:pt>
                <c:pt idx="2">
                  <c:v>0.68</c:v>
                </c:pt>
                <c:pt idx="3">
                  <c:v>0.72</c:v>
                </c:pt>
                <c:pt idx="4">
                  <c:v>0.76</c:v>
                </c:pt>
                <c:pt idx="5">
                  <c:v>0.8</c:v>
                </c:pt>
                <c:pt idx="6">
                  <c:v>0.84</c:v>
                </c:pt>
                <c:pt idx="7">
                  <c:v>0.88</c:v>
                </c:pt>
                <c:pt idx="8">
                  <c:v>0.92</c:v>
                </c:pt>
                <c:pt idx="9">
                  <c:v>0.96</c:v>
                </c:pt>
                <c:pt idx="10">
                  <c:v>1</c:v>
                </c:pt>
                <c:pt idx="11">
                  <c:v>1.04</c:v>
                </c:pt>
                <c:pt idx="12">
                  <c:v>1.08</c:v>
                </c:pt>
                <c:pt idx="13">
                  <c:v>1.1200000000000001</c:v>
                </c:pt>
              </c:numCache>
            </c:numRef>
          </c:xVal>
          <c:yVal>
            <c:numRef>
              <c:f>Feuil1!$G$4:$G$17</c:f>
              <c:numCache>
                <c:formatCode>0.00</c:formatCode>
                <c:ptCount val="14"/>
                <c:pt idx="0">
                  <c:v>0.13305481227000074</c:v>
                </c:pt>
                <c:pt idx="1">
                  <c:v>0.22414479806520091</c:v>
                </c:pt>
                <c:pt idx="2">
                  <c:v>0.33885422453880093</c:v>
                </c:pt>
                <c:pt idx="3">
                  <c:v>0.47718309169079909</c:v>
                </c:pt>
                <c:pt idx="4">
                  <c:v>0.63913139952120124</c:v>
                </c:pt>
                <c:pt idx="5">
                  <c:v>0.82469914802999866</c:v>
                </c:pt>
                <c:pt idx="6">
                  <c:v>1.0338863372171951</c:v>
                </c:pt>
                <c:pt idx="7">
                  <c:v>1.2666929670828047</c:v>
                </c:pt>
                <c:pt idx="8">
                  <c:v>1.5231190376267976</c:v>
                </c:pt>
                <c:pt idx="9">
                  <c:v>1.8031645488491974</c:v>
                </c:pt>
                <c:pt idx="10">
                  <c:v>2.1068295007500146</c:v>
                </c:pt>
                <c:pt idx="11">
                  <c:v>2.4341138933292061</c:v>
                </c:pt>
                <c:pt idx="12">
                  <c:v>2.7850177265867861</c:v>
                </c:pt>
                <c:pt idx="13">
                  <c:v>3.1595410005227849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B7C-4BA8-A28E-F89CAA7BCF55}"/>
            </c:ext>
          </c:extLst>
        </c:ser>
        <c:ser>
          <c:idx val="1"/>
          <c:order val="1"/>
          <c:tx>
            <c:v>Énergie potentielle de pesanteur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Feuil1!$A$4:$A$17</c:f>
              <c:numCache>
                <c:formatCode>General</c:formatCode>
                <c:ptCount val="14"/>
                <c:pt idx="0">
                  <c:v>0.6</c:v>
                </c:pt>
                <c:pt idx="1">
                  <c:v>0.64</c:v>
                </c:pt>
                <c:pt idx="2">
                  <c:v>0.68</c:v>
                </c:pt>
                <c:pt idx="3">
                  <c:v>0.72</c:v>
                </c:pt>
                <c:pt idx="4">
                  <c:v>0.76</c:v>
                </c:pt>
                <c:pt idx="5">
                  <c:v>0.8</c:v>
                </c:pt>
                <c:pt idx="6">
                  <c:v>0.84</c:v>
                </c:pt>
                <c:pt idx="7">
                  <c:v>0.88</c:v>
                </c:pt>
                <c:pt idx="8">
                  <c:v>0.92</c:v>
                </c:pt>
                <c:pt idx="9">
                  <c:v>0.96</c:v>
                </c:pt>
                <c:pt idx="10">
                  <c:v>1</c:v>
                </c:pt>
                <c:pt idx="11">
                  <c:v>1.04</c:v>
                </c:pt>
                <c:pt idx="12">
                  <c:v>1.08</c:v>
                </c:pt>
                <c:pt idx="13">
                  <c:v>1.1200000000000001</c:v>
                </c:pt>
              </c:numCache>
            </c:numRef>
          </c:xVal>
          <c:yVal>
            <c:numRef>
              <c:f>Feuil1!$H$4:$H$17</c:f>
              <c:numCache>
                <c:formatCode>0.00</c:formatCode>
                <c:ptCount val="14"/>
                <c:pt idx="0">
                  <c:v>3.5721000000000003</c:v>
                </c:pt>
                <c:pt idx="1">
                  <c:v>3.4809599999999996</c:v>
                </c:pt>
                <c:pt idx="2">
                  <c:v>3.3721800000000002</c:v>
                </c:pt>
                <c:pt idx="3">
                  <c:v>3.234</c:v>
                </c:pt>
                <c:pt idx="4">
                  <c:v>3.07524</c:v>
                </c:pt>
                <c:pt idx="5">
                  <c:v>2.89296</c:v>
                </c:pt>
                <c:pt idx="6">
                  <c:v>2.6754000000000002</c:v>
                </c:pt>
                <c:pt idx="7">
                  <c:v>2.4431399999999996</c:v>
                </c:pt>
                <c:pt idx="8">
                  <c:v>2.1976500000000003</c:v>
                </c:pt>
                <c:pt idx="9">
                  <c:v>1.9212899999999999</c:v>
                </c:pt>
                <c:pt idx="10">
                  <c:v>1.62435</c:v>
                </c:pt>
                <c:pt idx="11">
                  <c:v>1.3053600000000001</c:v>
                </c:pt>
                <c:pt idx="12">
                  <c:v>0.96446699999999996</c:v>
                </c:pt>
                <c:pt idx="13">
                  <c:v>0.58741200000000005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B7C-4BA8-A28E-F89CAA7BCF55}"/>
            </c:ext>
          </c:extLst>
        </c:ser>
        <c:ser>
          <c:idx val="2"/>
          <c:order val="2"/>
          <c:tx>
            <c:v>Énergie mécanique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Feuil1!$A$4:$A$17</c:f>
              <c:numCache>
                <c:formatCode>General</c:formatCode>
                <c:ptCount val="14"/>
                <c:pt idx="0">
                  <c:v>0.6</c:v>
                </c:pt>
                <c:pt idx="1">
                  <c:v>0.64</c:v>
                </c:pt>
                <c:pt idx="2">
                  <c:v>0.68</c:v>
                </c:pt>
                <c:pt idx="3">
                  <c:v>0.72</c:v>
                </c:pt>
                <c:pt idx="4">
                  <c:v>0.76</c:v>
                </c:pt>
                <c:pt idx="5">
                  <c:v>0.8</c:v>
                </c:pt>
                <c:pt idx="6">
                  <c:v>0.84</c:v>
                </c:pt>
                <c:pt idx="7">
                  <c:v>0.88</c:v>
                </c:pt>
                <c:pt idx="8">
                  <c:v>0.92</c:v>
                </c:pt>
                <c:pt idx="9">
                  <c:v>0.96</c:v>
                </c:pt>
                <c:pt idx="10">
                  <c:v>1</c:v>
                </c:pt>
                <c:pt idx="11">
                  <c:v>1.04</c:v>
                </c:pt>
                <c:pt idx="12">
                  <c:v>1.08</c:v>
                </c:pt>
                <c:pt idx="13">
                  <c:v>1.1200000000000001</c:v>
                </c:pt>
              </c:numCache>
            </c:numRef>
          </c:xVal>
          <c:yVal>
            <c:numRef>
              <c:f>Feuil1!$I$4:$I$17</c:f>
              <c:numCache>
                <c:formatCode>0.00</c:formatCode>
                <c:ptCount val="14"/>
                <c:pt idx="0">
                  <c:v>3.7051548122700009</c:v>
                </c:pt>
                <c:pt idx="1">
                  <c:v>3.7051047980652005</c:v>
                </c:pt>
                <c:pt idx="2">
                  <c:v>3.7110342245388011</c:v>
                </c:pt>
                <c:pt idx="3">
                  <c:v>3.7111830916907991</c:v>
                </c:pt>
                <c:pt idx="4">
                  <c:v>3.7143713995212013</c:v>
                </c:pt>
                <c:pt idx="5">
                  <c:v>3.7176591480299988</c:v>
                </c:pt>
                <c:pt idx="6">
                  <c:v>3.7092863372171951</c:v>
                </c:pt>
                <c:pt idx="7">
                  <c:v>3.7098329670828045</c:v>
                </c:pt>
                <c:pt idx="8">
                  <c:v>3.7207690376267979</c:v>
                </c:pt>
                <c:pt idx="9">
                  <c:v>3.7244545488491974</c:v>
                </c:pt>
                <c:pt idx="10">
                  <c:v>3.7311795007500148</c:v>
                </c:pt>
                <c:pt idx="11">
                  <c:v>3.7394738933292064</c:v>
                </c:pt>
                <c:pt idx="12">
                  <c:v>3.7494847265867861</c:v>
                </c:pt>
                <c:pt idx="13">
                  <c:v>3.7469530005227849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B7C-4BA8-A28E-F89CAA7BC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3661199"/>
        <c:axId val="1503663279"/>
      </c:scatterChart>
      <c:valAx>
        <c:axId val="1503661199"/>
        <c:scaling>
          <c:orientation val="minMax"/>
          <c:min val="0.6000000000000000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Temps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03663279"/>
        <c:crosses val="autoZero"/>
        <c:crossBetween val="midCat"/>
      </c:valAx>
      <c:valAx>
        <c:axId val="1503663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Énergie (J)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036611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355600</xdr:colOff>
      <xdr:row>4</xdr:row>
      <xdr:rowOff>2540</xdr:rowOff>
    </xdr:from>
    <xdr:to>
      <xdr:col>14</xdr:col>
      <xdr:colOff>63500</xdr:colOff>
      <xdr:row>22</xdr:row>
      <xdr:rowOff>139700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B2E5497-025C-4E5B-9373-B713BDB44C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58457-9CEE-45CC-BBB4-DD98F390D8F5}">
  <dimension ref="A1:I18"/>
  <sheetViews>
    <sheetView tabSelected="1" zoomScale="150" zoomScaleNormal="150" workbookViewId="0">
      <selection activeCell="F25" sqref="F25"/>
    </sheetView>
  </sheetViews>
  <sheetFormatPr baseColWidth="10" defaultRowHeight="12.75" x14ac:dyDescent="0.2"/>
  <cols>
    <col min="1" max="1" width="8.5703125" customWidth="1"/>
    <col min="2" max="2" width="9.5703125" customWidth="1"/>
    <col min="3" max="3" width="8.42578125" customWidth="1"/>
    <col min="4" max="4" width="9.28515625" customWidth="1"/>
    <col min="5" max="5" width="7" customWidth="1"/>
    <col min="6" max="6" width="8.85546875" customWidth="1"/>
    <col min="7" max="8" width="9" customWidth="1"/>
    <col min="9" max="9" width="8.140625" customWidth="1"/>
  </cols>
  <sheetData>
    <row r="1" spans="1:9" s="3" customFormat="1" x14ac:dyDescent="0.2">
      <c r="A1" s="2" t="s">
        <v>0</v>
      </c>
      <c r="B1" s="2" t="s">
        <v>1</v>
      </c>
      <c r="C1" s="2" t="s">
        <v>2</v>
      </c>
      <c r="D1" s="2" t="s">
        <v>12</v>
      </c>
      <c r="E1" s="2" t="s">
        <v>9</v>
      </c>
      <c r="F1" s="2" t="s">
        <v>10</v>
      </c>
      <c r="G1" s="2" t="s">
        <v>5</v>
      </c>
      <c r="H1" s="2" t="s">
        <v>7</v>
      </c>
      <c r="I1" s="2" t="s">
        <v>8</v>
      </c>
    </row>
    <row r="2" spans="1:9" x14ac:dyDescent="0.2">
      <c r="A2" s="1" t="s">
        <v>3</v>
      </c>
      <c r="B2" s="1" t="s">
        <v>4</v>
      </c>
      <c r="C2" s="1" t="s">
        <v>4</v>
      </c>
      <c r="D2" s="1" t="s">
        <v>4</v>
      </c>
      <c r="E2" s="1" t="s">
        <v>11</v>
      </c>
      <c r="F2" s="1" t="s">
        <v>11</v>
      </c>
      <c r="G2" s="1" t="s">
        <v>6</v>
      </c>
      <c r="H2" s="1" t="s">
        <v>6</v>
      </c>
      <c r="I2" s="1" t="s">
        <v>6</v>
      </c>
    </row>
    <row r="3" spans="1:9" x14ac:dyDescent="0.2">
      <c r="A3" s="1">
        <v>0.56000000000000005</v>
      </c>
      <c r="B3" s="6">
        <v>-7.3999999999999996E-2</v>
      </c>
      <c r="C3" s="1">
        <v>2.476</v>
      </c>
      <c r="D3" s="5">
        <f>-4.9602*A3^2+4.6203*A3+1.4438</f>
        <v>2.4756492800000003</v>
      </c>
      <c r="E3" s="1">
        <v>0</v>
      </c>
      <c r="F3" s="4"/>
      <c r="G3" s="4"/>
      <c r="H3" s="6">
        <f>0.15*9.8*C3</f>
        <v>3.6397200000000001</v>
      </c>
      <c r="I3" s="7"/>
    </row>
    <row r="4" spans="1:9" x14ac:dyDescent="0.2">
      <c r="A4" s="1">
        <v>0.6</v>
      </c>
      <c r="B4" s="6">
        <v>-7.3999999999999996E-2</v>
      </c>
      <c r="C4" s="1">
        <v>2.4300000000000002</v>
      </c>
      <c r="D4" s="5">
        <f t="shared" ref="D4:D18" si="0">-4.9602*A4^2+4.6203*A4+1.4438</f>
        <v>2.4303080000000001</v>
      </c>
      <c r="E4" s="1">
        <v>0</v>
      </c>
      <c r="F4" s="6">
        <f>(D5-D3)/0.08</f>
        <v>-1.3319400000000037</v>
      </c>
      <c r="G4" s="6">
        <f>0.5*0.15*F4^2</f>
        <v>0.13305481227000074</v>
      </c>
      <c r="H4" s="6">
        <f>0.15*9.8*C4</f>
        <v>3.5721000000000003</v>
      </c>
      <c r="I4" s="6">
        <f t="shared" ref="I4:I17" si="1">G4+H4</f>
        <v>3.7051548122700009</v>
      </c>
    </row>
    <row r="5" spans="1:9" x14ac:dyDescent="0.2">
      <c r="A5" s="1">
        <v>0.64</v>
      </c>
      <c r="B5" s="6">
        <v>-7.893E-2</v>
      </c>
      <c r="C5" s="1">
        <v>2.3679999999999999</v>
      </c>
      <c r="D5" s="5">
        <f t="shared" si="0"/>
        <v>2.36909408</v>
      </c>
      <c r="E5" s="1">
        <v>0</v>
      </c>
      <c r="F5" s="6">
        <f t="shared" ref="F5:F17" si="2">(D6-D4)/0.08</f>
        <v>-1.7287560000000035</v>
      </c>
      <c r="G5" s="6">
        <f>0.5*0.15*F5^2</f>
        <v>0.22414479806520091</v>
      </c>
      <c r="H5" s="6">
        <f>0.15*9.8*C5</f>
        <v>3.4809599999999996</v>
      </c>
      <c r="I5" s="6">
        <f t="shared" si="1"/>
        <v>3.7051047980652005</v>
      </c>
    </row>
    <row r="6" spans="1:9" x14ac:dyDescent="0.2">
      <c r="A6" s="1">
        <v>0.68</v>
      </c>
      <c r="B6" s="6">
        <v>-7.893E-2</v>
      </c>
      <c r="C6" s="1">
        <v>2.294</v>
      </c>
      <c r="D6" s="5">
        <f t="shared" si="0"/>
        <v>2.2920075199999999</v>
      </c>
      <c r="E6" s="1">
        <v>0</v>
      </c>
      <c r="F6" s="6">
        <f t="shared" si="2"/>
        <v>-2.1255720000000031</v>
      </c>
      <c r="G6" s="6">
        <f>0.5*0.15*F6^2</f>
        <v>0.33885422453880093</v>
      </c>
      <c r="H6" s="6">
        <f>0.15*9.8*C6</f>
        <v>3.3721800000000002</v>
      </c>
      <c r="I6" s="6">
        <f t="shared" si="1"/>
        <v>3.7110342245388011</v>
      </c>
    </row>
    <row r="7" spans="1:9" x14ac:dyDescent="0.2">
      <c r="A7" s="1">
        <v>0.72</v>
      </c>
      <c r="B7" s="6">
        <v>-8.3860000000000004E-2</v>
      </c>
      <c r="C7" s="1">
        <v>2.2000000000000002</v>
      </c>
      <c r="D7" s="5">
        <f t="shared" si="0"/>
        <v>2.1990483199999997</v>
      </c>
      <c r="E7" s="1">
        <v>0</v>
      </c>
      <c r="F7" s="6">
        <f t="shared" si="2"/>
        <v>-2.5223879999999976</v>
      </c>
      <c r="G7" s="6">
        <f>0.5*0.15*F7^2</f>
        <v>0.47718309169079909</v>
      </c>
      <c r="H7" s="6">
        <f>0.15*9.8*C7</f>
        <v>3.234</v>
      </c>
      <c r="I7" s="6">
        <f t="shared" si="1"/>
        <v>3.7111830916907991</v>
      </c>
    </row>
    <row r="8" spans="1:9" x14ac:dyDescent="0.2">
      <c r="A8" s="1">
        <v>0.76</v>
      </c>
      <c r="B8" s="6">
        <v>-7.893E-2</v>
      </c>
      <c r="C8" s="1">
        <v>2.0920000000000001</v>
      </c>
      <c r="D8" s="5">
        <f t="shared" si="0"/>
        <v>2.09021648</v>
      </c>
      <c r="E8" s="1">
        <v>0</v>
      </c>
      <c r="F8" s="6">
        <f t="shared" si="2"/>
        <v>-2.9192040000000028</v>
      </c>
      <c r="G8" s="6">
        <f>0.5*0.15*F8^2</f>
        <v>0.63913139952120124</v>
      </c>
      <c r="H8" s="6">
        <f>0.15*9.8*C8</f>
        <v>3.07524</v>
      </c>
      <c r="I8" s="6">
        <f t="shared" si="1"/>
        <v>3.7143713995212013</v>
      </c>
    </row>
    <row r="9" spans="1:9" x14ac:dyDescent="0.2">
      <c r="A9" s="1">
        <v>0.8</v>
      </c>
      <c r="B9" s="6">
        <v>-8.8800000000000004E-2</v>
      </c>
      <c r="C9" s="1">
        <v>1.968</v>
      </c>
      <c r="D9" s="5">
        <f t="shared" si="0"/>
        <v>1.9655119999999995</v>
      </c>
      <c r="E9" s="1">
        <v>0</v>
      </c>
      <c r="F9" s="6">
        <f t="shared" si="2"/>
        <v>-3.3160199999999973</v>
      </c>
      <c r="G9" s="6">
        <f>0.5*0.15*F9^2</f>
        <v>0.82469914802999866</v>
      </c>
      <c r="H9" s="6">
        <f>0.15*9.8*C9</f>
        <v>2.89296</v>
      </c>
      <c r="I9" s="6">
        <f t="shared" si="1"/>
        <v>3.7176591480299988</v>
      </c>
    </row>
    <row r="10" spans="1:9" x14ac:dyDescent="0.2">
      <c r="A10" s="1">
        <v>0.84</v>
      </c>
      <c r="B10" s="6">
        <v>-8.8800000000000004E-2</v>
      </c>
      <c r="C10" s="1">
        <v>1.82</v>
      </c>
      <c r="D10" s="5">
        <f t="shared" si="0"/>
        <v>1.8249348800000003</v>
      </c>
      <c r="E10" s="1">
        <v>0</v>
      </c>
      <c r="F10" s="6">
        <f t="shared" si="2"/>
        <v>-3.7128359999999914</v>
      </c>
      <c r="G10" s="6">
        <f>0.5*0.15*F10^2</f>
        <v>1.0338863372171951</v>
      </c>
      <c r="H10" s="6">
        <f>0.15*9.8*C10</f>
        <v>2.6754000000000002</v>
      </c>
      <c r="I10" s="6">
        <f t="shared" si="1"/>
        <v>3.7092863372171951</v>
      </c>
    </row>
    <row r="11" spans="1:9" x14ac:dyDescent="0.2">
      <c r="A11" s="1">
        <v>0.88</v>
      </c>
      <c r="B11" s="6">
        <v>-8.8800000000000004E-2</v>
      </c>
      <c r="C11" s="1">
        <v>1.6619999999999999</v>
      </c>
      <c r="D11" s="5">
        <f t="shared" si="0"/>
        <v>1.6684851200000002</v>
      </c>
      <c r="E11" s="1">
        <v>0</v>
      </c>
      <c r="F11" s="6">
        <f t="shared" si="2"/>
        <v>-4.1096520000000076</v>
      </c>
      <c r="G11" s="6">
        <f>0.5*0.15*F11^2</f>
        <v>1.2666929670828047</v>
      </c>
      <c r="H11" s="6">
        <f>0.15*9.8*C11</f>
        <v>2.4431399999999996</v>
      </c>
      <c r="I11" s="6">
        <f t="shared" si="1"/>
        <v>3.7098329670828045</v>
      </c>
    </row>
    <row r="12" spans="1:9" x14ac:dyDescent="0.2">
      <c r="A12" s="1">
        <v>0.92</v>
      </c>
      <c r="B12" s="6">
        <v>-9.3729999999999994E-2</v>
      </c>
      <c r="C12" s="1">
        <v>1.4950000000000001</v>
      </c>
      <c r="D12" s="5">
        <f t="shared" si="0"/>
        <v>1.4961627199999996</v>
      </c>
      <c r="E12" s="1">
        <v>0</v>
      </c>
      <c r="F12" s="6">
        <f t="shared" si="2"/>
        <v>-4.5064679999999964</v>
      </c>
      <c r="G12" s="6">
        <f>0.5*0.15*F12^2</f>
        <v>1.5231190376267976</v>
      </c>
      <c r="H12" s="6">
        <f>0.15*9.8*C12</f>
        <v>2.1976500000000003</v>
      </c>
      <c r="I12" s="6">
        <f t="shared" si="1"/>
        <v>3.7207690376267979</v>
      </c>
    </row>
    <row r="13" spans="1:9" x14ac:dyDescent="0.2">
      <c r="A13" s="1">
        <v>0.96</v>
      </c>
      <c r="B13" s="6">
        <v>-9.3729999999999994E-2</v>
      </c>
      <c r="C13" s="1">
        <v>1.3069999999999999</v>
      </c>
      <c r="D13" s="5">
        <f t="shared" si="0"/>
        <v>1.3079676800000004</v>
      </c>
      <c r="E13" s="1">
        <v>0</v>
      </c>
      <c r="F13" s="6">
        <f t="shared" si="2"/>
        <v>-4.9032839999999966</v>
      </c>
      <c r="G13" s="6">
        <f>0.5*0.15*F13^2</f>
        <v>1.8031645488491974</v>
      </c>
      <c r="H13" s="6">
        <f>0.15*9.8*C13</f>
        <v>1.9212899999999999</v>
      </c>
      <c r="I13" s="6">
        <f t="shared" si="1"/>
        <v>3.7244545488491974</v>
      </c>
    </row>
    <row r="14" spans="1:9" x14ac:dyDescent="0.2">
      <c r="A14" s="1">
        <v>1</v>
      </c>
      <c r="B14" s="6">
        <v>-9.8659999999999998E-2</v>
      </c>
      <c r="C14" s="1">
        <v>1.105</v>
      </c>
      <c r="D14" s="5">
        <f t="shared" si="0"/>
        <v>1.1038999999999999</v>
      </c>
      <c r="E14" s="1">
        <v>0</v>
      </c>
      <c r="F14" s="6">
        <f t="shared" si="2"/>
        <v>-5.3001000000000182</v>
      </c>
      <c r="G14" s="6">
        <f>0.5*0.15*F14^2</f>
        <v>2.1068295007500146</v>
      </c>
      <c r="H14" s="6">
        <f>0.15*9.8*C14</f>
        <v>1.62435</v>
      </c>
      <c r="I14" s="6">
        <f t="shared" si="1"/>
        <v>3.7311795007500148</v>
      </c>
    </row>
    <row r="15" spans="1:9" x14ac:dyDescent="0.2">
      <c r="A15" s="1">
        <v>1.04</v>
      </c>
      <c r="B15" s="6">
        <v>-9.8659999999999998E-2</v>
      </c>
      <c r="C15" s="1">
        <v>0.88800000000000001</v>
      </c>
      <c r="D15" s="5">
        <f t="shared" si="0"/>
        <v>0.88395967999999892</v>
      </c>
      <c r="E15" s="1">
        <v>0</v>
      </c>
      <c r="F15" s="6">
        <f t="shared" si="2"/>
        <v>-5.696916000000007</v>
      </c>
      <c r="G15" s="6">
        <f>0.5*0.15*F15^2</f>
        <v>2.4341138933292061</v>
      </c>
      <c r="H15" s="6">
        <f>0.15*9.8*C15</f>
        <v>1.3053600000000001</v>
      </c>
      <c r="I15" s="6">
        <f t="shared" si="1"/>
        <v>3.7394738933292064</v>
      </c>
    </row>
    <row r="16" spans="1:9" x14ac:dyDescent="0.2">
      <c r="A16" s="1">
        <v>1.08</v>
      </c>
      <c r="B16" s="6">
        <v>-0.1036</v>
      </c>
      <c r="C16" s="1">
        <v>0.65610000000000002</v>
      </c>
      <c r="D16" s="5">
        <f t="shared" si="0"/>
        <v>0.64814671999999929</v>
      </c>
      <c r="E16" s="1">
        <v>0</v>
      </c>
      <c r="F16" s="6">
        <f t="shared" si="2"/>
        <v>-6.093731999999985</v>
      </c>
      <c r="G16" s="6">
        <f>0.5*0.15*F16^2</f>
        <v>2.7850177265867861</v>
      </c>
      <c r="H16" s="6">
        <f>0.15*9.8*C16</f>
        <v>0.96446699999999996</v>
      </c>
      <c r="I16" s="6">
        <f t="shared" si="1"/>
        <v>3.7494847265867861</v>
      </c>
    </row>
    <row r="17" spans="1:9" x14ac:dyDescent="0.2">
      <c r="A17" s="1">
        <v>1.1200000000000001</v>
      </c>
      <c r="B17" s="6">
        <v>-0.1085</v>
      </c>
      <c r="C17" s="1">
        <v>0.39960000000000001</v>
      </c>
      <c r="D17" s="5">
        <f t="shared" si="0"/>
        <v>0.39646112000000011</v>
      </c>
      <c r="E17" s="1">
        <v>0</v>
      </c>
      <c r="F17" s="6">
        <f t="shared" si="2"/>
        <v>-6.4905479999999844</v>
      </c>
      <c r="G17" s="6">
        <f>0.5*0.15*F17^2</f>
        <v>3.1595410005227849</v>
      </c>
      <c r="H17" s="6">
        <f>0.15*9.8*C17</f>
        <v>0.58741200000000005</v>
      </c>
      <c r="I17" s="6">
        <f t="shared" si="1"/>
        <v>3.7469530005227849</v>
      </c>
    </row>
    <row r="18" spans="1:9" x14ac:dyDescent="0.2">
      <c r="A18" s="1">
        <v>1.1599999999999999</v>
      </c>
      <c r="B18" s="6">
        <v>-0.1135</v>
      </c>
      <c r="C18" s="1">
        <v>0.12</v>
      </c>
      <c r="D18" s="5">
        <f t="shared" si="0"/>
        <v>0.1289028800000005</v>
      </c>
      <c r="E18" s="1">
        <v>0</v>
      </c>
      <c r="F18" s="4"/>
      <c r="G18" s="4"/>
      <c r="H18" s="6">
        <f>0.15*9.8*C18</f>
        <v>0.1764</v>
      </c>
      <c r="I18" s="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Pichegru</dc:creator>
  <cp:lastModifiedBy>Thomas Pichegru</cp:lastModifiedBy>
  <dcterms:created xsi:type="dcterms:W3CDTF">2022-03-15T16:21:05Z</dcterms:created>
  <dcterms:modified xsi:type="dcterms:W3CDTF">2022-03-29T08:58:33Z</dcterms:modified>
</cp:coreProperties>
</file>